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14-2023\1) výzva\"/>
    </mc:Choice>
  </mc:AlternateContent>
  <xr:revisionPtr revIDLastSave="0" documentId="13_ncr:1_{70A2118A-C513-4526-B5B2-9E221965E7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KP!$A$6:$U$13</definedName>
    <definedName name="_xlnm.Print_Area" localSheetId="0">KP!$B$2:$T$16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12" i="1"/>
  <c r="H13" i="1"/>
  <c r="H11" i="1" l="1"/>
  <c r="H10" i="1"/>
  <c r="H9" i="1"/>
  <c r="H8" i="1"/>
  <c r="H7" i="1"/>
  <c r="L13" i="1" l="1"/>
  <c r="K13" i="1"/>
  <c r="L12" i="1"/>
  <c r="K12" i="1"/>
  <c r="L11" i="1"/>
  <c r="K11" i="1"/>
  <c r="L10" i="1"/>
  <c r="K10" i="1"/>
  <c r="L9" i="1"/>
  <c r="K9" i="1"/>
  <c r="L8" i="1"/>
  <c r="K8" i="1"/>
  <c r="L7" i="1"/>
  <c r="J16" i="1" l="1"/>
  <c r="I16" i="1"/>
</calcChain>
</file>

<file path=xl/sharedStrings.xml><?xml version="1.0" encoding="utf-8"?>
<sst xmlns="http://schemas.openxmlformats.org/spreadsheetml/2006/main" count="65" uniqueCount="47">
  <si>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</si>
  <si>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</si>
  <si>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</si>
  <si>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</si>
  <si>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</si>
  <si>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</si>
  <si>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</si>
  <si>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</si>
  <si>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</si>
  <si>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</si>
  <si>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</si>
  <si>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</si>
  <si>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</si>
  <si>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</si>
  <si>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</si>
  <si>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</si>
  <si>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</si>
  <si>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</si>
  <si>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</si>
  <si>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</si>
  <si>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</si>
  <si>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</si>
  <si>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</si>
  <si>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</si>
  <si>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</si>
  <si>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</si>
  <si>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</si>
  <si>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</si>
  <si>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014 - 2023</t>
  </si>
  <si>
    <t>Laminátor s integrovanou řezačkou a zaoblovačem rohů</t>
  </si>
  <si>
    <t>ks</t>
  </si>
  <si>
    <t>Laminovací folie A3/100 mic</t>
  </si>
  <si>
    <t>balení</t>
  </si>
  <si>
    <t>Antistatické, průzračně čiré. Min. 100 listů v balení.</t>
  </si>
  <si>
    <t>Laminátor  - do formátu A4</t>
  </si>
  <si>
    <t>NE</t>
  </si>
  <si>
    <t>KEV - Ing. Jan Šobra, Ph.D.,
Tel.: 37763 4458</t>
  </si>
  <si>
    <t>Univerzitní 26,
301 00 Plzeň,
Fakulta elektrotechnická - 
sekretariát Katedry výkonové elektroniky a strojů</t>
  </si>
  <si>
    <t>KTS - Mgr. Šárka Mudrová, 
Tel.: 725 807 715</t>
  </si>
  <si>
    <t>Univerzitní 14,
301 00 Plzeň, 
Fakulta strojní - Katedra tělesné výchovy a sportu,
místnost UT 207</t>
  </si>
  <si>
    <t>Obchodní název + typ</t>
  </si>
  <si>
    <t xml:space="preserve">Laminovací folie A4/ 80 mic </t>
  </si>
  <si>
    <t xml:space="preserve">Laminovací folie A4 /100 mic </t>
  </si>
  <si>
    <t>Laminovací folie A4/125 mic</t>
  </si>
  <si>
    <t>Formáty: A3, A4, A5, A6, A7.
Maximální tloušťka dokumentu: alespoň 0,5 mm.
Fólie: 80 až 125 mikronů.
Doba ohřevu: max. 5 minut.
Rychlost laminace: alespoň 250 mm/min.
Způsob laminování: za tepla i za studena.
Integrovaná řezačka papíru (rovný a vlnitý řez, perforace).
Příslušenství: zaoblovač rohů.
Napájení ze sítě.</t>
  </si>
  <si>
    <t>Laminovací folie A3/125 mic</t>
  </si>
  <si>
    <t>Šířka vstupu - formát : A4.
Maximální tloušťka fólie: 125 mic.
Doba ohřevu: max. 4 min.
Rychlost laminace: cca 300 mm/min.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</si>
</sst>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115">
    <xf numFmtId="0" fontId="0" fillId="0" borderId="0" xfId="0"/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6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9" fillId="3" borderId="13" xfId="1" applyFont="1" applyFill="1" applyBorder="1" applyAlignment="1" applyProtection="1">
      <alignment horizontal="center" vertical="center" wrapText="1"/>
    </xf>
    <xf numFmtId="0" fontId="19" fillId="3" borderId="13" xfId="5" applyFont="1" applyFill="1" applyBorder="1" applyAlignment="1" applyProtection="1">
      <alignment horizontal="left" vertical="center" wrapText="1" indent="1"/>
    </xf>
    <xf numFmtId="0" fontId="15" fillId="4" borderId="20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15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1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19" fillId="3" borderId="15" xfId="1" applyFont="1" applyFill="1" applyBorder="1" applyAlignment="1" applyProtection="1">
      <alignment horizontal="center" vertical="center" wrapText="1"/>
    </xf>
    <xf numFmtId="0" fontId="19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5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3"/>
  <sheetViews>
    <sheetView tabSelected="1" topLeftCell="A4" zoomScale="80" zoomScaleNormal="80" workbookViewId="0">
      <selection activeCell="J13" sqref="J13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63.5703125" style="7" customWidth="1"/>
    <col min="4" max="4" width="12.42578125" style="110" customWidth="1"/>
    <col min="5" max="5" width="11.140625" style="6" customWidth="1"/>
    <col min="6" max="6" width="59.140625" style="7" customWidth="1"/>
    <col min="7" max="7" width="33.140625" style="7" customWidth="1"/>
    <col min="8" max="8" width="17.28515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32.140625" style="3" customWidth="1"/>
    <col min="18" max="18" width="41" style="3" customWidth="1"/>
    <col min="19" max="19" width="28.28515625" style="3" customWidth="1"/>
    <col min="20" max="20" width="11.5703125" style="3" hidden="1" customWidth="1"/>
    <col min="21" max="21" width="40.140625" style="9" customWidth="1"/>
    <col min="22" max="16384" width="9.140625" style="3"/>
  </cols>
  <sheetData>
    <row r="1" spans="1:21" ht="38.25" customHeight="1" x14ac:dyDescent="0.25">
      <c r="B1" s="4" t="s">
        <v>28</v>
      </c>
      <c r="C1" s="5"/>
      <c r="D1" s="5"/>
      <c r="J1" s="8"/>
    </row>
    <row r="2" spans="1:21" ht="43.5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43.5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8" t="s">
        <v>2</v>
      </c>
      <c r="U5" s="29"/>
    </row>
    <row r="6" spans="1:21" ht="69" customHeight="1" thickTop="1" thickBot="1" x14ac:dyDescent="0.3">
      <c r="A6" s="30"/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3" t="s">
        <v>40</v>
      </c>
      <c r="H6" s="32" t="s">
        <v>16</v>
      </c>
      <c r="I6" s="32" t="s">
        <v>5</v>
      </c>
      <c r="J6" s="34" t="s">
        <v>6</v>
      </c>
      <c r="K6" s="35" t="s">
        <v>7</v>
      </c>
      <c r="L6" s="35" t="s">
        <v>8</v>
      </c>
      <c r="M6" s="32" t="s">
        <v>17</v>
      </c>
      <c r="N6" s="32" t="s">
        <v>18</v>
      </c>
      <c r="O6" s="32" t="s">
        <v>25</v>
      </c>
      <c r="P6" s="32" t="s">
        <v>19</v>
      </c>
      <c r="Q6" s="35" t="s">
        <v>20</v>
      </c>
      <c r="R6" s="32" t="s">
        <v>21</v>
      </c>
      <c r="S6" s="32" t="s">
        <v>22</v>
      </c>
      <c r="T6" s="32" t="s">
        <v>23</v>
      </c>
      <c r="U6" s="32" t="s">
        <v>24</v>
      </c>
    </row>
    <row r="7" spans="1:21" ht="201.75" customHeight="1" thickTop="1" x14ac:dyDescent="0.25">
      <c r="A7" s="36"/>
      <c r="B7" s="37">
        <v>1</v>
      </c>
      <c r="C7" s="38" t="s">
        <v>29</v>
      </c>
      <c r="D7" s="39">
        <v>1</v>
      </c>
      <c r="E7" s="40" t="s">
        <v>30</v>
      </c>
      <c r="F7" s="41" t="s">
        <v>44</v>
      </c>
      <c r="G7" s="1"/>
      <c r="H7" s="42">
        <f t="shared" ref="H7:H13" si="0">D7*I7</f>
        <v>1300</v>
      </c>
      <c r="I7" s="43">
        <v>1300</v>
      </c>
      <c r="J7" s="111"/>
      <c r="K7" s="44">
        <f t="shared" ref="K7:K13" si="1">D7*J7</f>
        <v>0</v>
      </c>
      <c r="L7" s="45" t="str">
        <f t="shared" ref="L7:L13" si="2">IF(ISNUMBER(J7), IF(J7&gt;I7,"NEVYHOVUJE","VYHOVUJE")," ")</f>
        <v xml:space="preserve"> </v>
      </c>
      <c r="M7" s="46" t="s">
        <v>27</v>
      </c>
      <c r="N7" s="47" t="s">
        <v>35</v>
      </c>
      <c r="O7" s="48"/>
      <c r="P7" s="48"/>
      <c r="Q7" s="49" t="s">
        <v>36</v>
      </c>
      <c r="R7" s="49" t="s">
        <v>37</v>
      </c>
      <c r="S7" s="50">
        <v>21</v>
      </c>
      <c r="T7" s="48"/>
      <c r="U7" s="47" t="s">
        <v>12</v>
      </c>
    </row>
    <row r="8" spans="1:21" ht="22.5" customHeight="1" x14ac:dyDescent="0.25">
      <c r="A8" s="30"/>
      <c r="B8" s="51">
        <v>2</v>
      </c>
      <c r="C8" s="52" t="s">
        <v>31</v>
      </c>
      <c r="D8" s="53">
        <v>2</v>
      </c>
      <c r="E8" s="54" t="s">
        <v>32</v>
      </c>
      <c r="F8" s="55" t="s">
        <v>33</v>
      </c>
      <c r="G8" s="56" t="s">
        <v>35</v>
      </c>
      <c r="H8" s="57">
        <f t="shared" si="0"/>
        <v>1120</v>
      </c>
      <c r="I8" s="58">
        <v>560</v>
      </c>
      <c r="J8" s="112"/>
      <c r="K8" s="59">
        <f t="shared" si="1"/>
        <v>0</v>
      </c>
      <c r="L8" s="60" t="str">
        <f t="shared" si="2"/>
        <v xml:space="preserve"> </v>
      </c>
      <c r="M8" s="61"/>
      <c r="N8" s="62"/>
      <c r="O8" s="63"/>
      <c r="P8" s="63"/>
      <c r="Q8" s="64"/>
      <c r="R8" s="64"/>
      <c r="S8" s="65"/>
      <c r="T8" s="63"/>
      <c r="U8" s="62"/>
    </row>
    <row r="9" spans="1:21" ht="22.5" customHeight="1" x14ac:dyDescent="0.25">
      <c r="A9" s="30"/>
      <c r="B9" s="51">
        <v>3</v>
      </c>
      <c r="C9" s="52" t="s">
        <v>45</v>
      </c>
      <c r="D9" s="53">
        <v>2</v>
      </c>
      <c r="E9" s="54" t="s">
        <v>32</v>
      </c>
      <c r="F9" s="55" t="s">
        <v>33</v>
      </c>
      <c r="G9" s="56" t="s">
        <v>35</v>
      </c>
      <c r="H9" s="57">
        <f t="shared" si="0"/>
        <v>1300</v>
      </c>
      <c r="I9" s="58">
        <v>650</v>
      </c>
      <c r="J9" s="112"/>
      <c r="K9" s="59">
        <f t="shared" si="1"/>
        <v>0</v>
      </c>
      <c r="L9" s="60" t="str">
        <f t="shared" si="2"/>
        <v xml:space="preserve"> </v>
      </c>
      <c r="M9" s="61"/>
      <c r="N9" s="62"/>
      <c r="O9" s="63"/>
      <c r="P9" s="63"/>
      <c r="Q9" s="64"/>
      <c r="R9" s="64"/>
      <c r="S9" s="65"/>
      <c r="T9" s="63"/>
      <c r="U9" s="62"/>
    </row>
    <row r="10" spans="1:21" ht="22.5" customHeight="1" x14ac:dyDescent="0.25">
      <c r="A10" s="30"/>
      <c r="B10" s="51">
        <v>4</v>
      </c>
      <c r="C10" s="52" t="s">
        <v>41</v>
      </c>
      <c r="D10" s="53">
        <v>2</v>
      </c>
      <c r="E10" s="54" t="s">
        <v>32</v>
      </c>
      <c r="F10" s="55" t="s">
        <v>33</v>
      </c>
      <c r="G10" s="56" t="s">
        <v>35</v>
      </c>
      <c r="H10" s="57">
        <f t="shared" si="0"/>
        <v>400</v>
      </c>
      <c r="I10" s="58">
        <v>200</v>
      </c>
      <c r="J10" s="112"/>
      <c r="K10" s="59">
        <f t="shared" si="1"/>
        <v>0</v>
      </c>
      <c r="L10" s="60" t="str">
        <f t="shared" si="2"/>
        <v xml:space="preserve"> </v>
      </c>
      <c r="M10" s="61"/>
      <c r="N10" s="62"/>
      <c r="O10" s="63"/>
      <c r="P10" s="63"/>
      <c r="Q10" s="64"/>
      <c r="R10" s="64"/>
      <c r="S10" s="65"/>
      <c r="T10" s="63"/>
      <c r="U10" s="62"/>
    </row>
    <row r="11" spans="1:21" ht="22.5" customHeight="1" x14ac:dyDescent="0.25">
      <c r="A11" s="30"/>
      <c r="B11" s="51">
        <v>5</v>
      </c>
      <c r="C11" s="52" t="s">
        <v>42</v>
      </c>
      <c r="D11" s="53">
        <v>2</v>
      </c>
      <c r="E11" s="66" t="s">
        <v>32</v>
      </c>
      <c r="F11" s="67" t="s">
        <v>33</v>
      </c>
      <c r="G11" s="56" t="s">
        <v>35</v>
      </c>
      <c r="H11" s="57">
        <f t="shared" si="0"/>
        <v>520</v>
      </c>
      <c r="I11" s="58">
        <v>260</v>
      </c>
      <c r="J11" s="112"/>
      <c r="K11" s="59">
        <f t="shared" si="1"/>
        <v>0</v>
      </c>
      <c r="L11" s="60" t="str">
        <f t="shared" si="2"/>
        <v xml:space="preserve"> </v>
      </c>
      <c r="M11" s="61"/>
      <c r="N11" s="62"/>
      <c r="O11" s="63"/>
      <c r="P11" s="63"/>
      <c r="Q11" s="64"/>
      <c r="R11" s="64"/>
      <c r="S11" s="65"/>
      <c r="T11" s="63"/>
      <c r="U11" s="62"/>
    </row>
    <row r="12" spans="1:21" ht="22.5" customHeight="1" thickBot="1" x14ac:dyDescent="0.3">
      <c r="A12" s="30"/>
      <c r="B12" s="68">
        <v>6</v>
      </c>
      <c r="C12" s="69" t="s">
        <v>43</v>
      </c>
      <c r="D12" s="70">
        <v>2</v>
      </c>
      <c r="E12" s="71" t="s">
        <v>32</v>
      </c>
      <c r="F12" s="72" t="s">
        <v>33</v>
      </c>
      <c r="G12" s="73" t="s">
        <v>35</v>
      </c>
      <c r="H12" s="74">
        <f t="shared" si="0"/>
        <v>660</v>
      </c>
      <c r="I12" s="75">
        <v>330</v>
      </c>
      <c r="J12" s="113"/>
      <c r="K12" s="76">
        <f t="shared" si="1"/>
        <v>0</v>
      </c>
      <c r="L12" s="77" t="str">
        <f t="shared" si="2"/>
        <v xml:space="preserve"> </v>
      </c>
      <c r="M12" s="78"/>
      <c r="N12" s="79"/>
      <c r="O12" s="80"/>
      <c r="P12" s="80"/>
      <c r="Q12" s="81"/>
      <c r="R12" s="81"/>
      <c r="S12" s="82"/>
      <c r="T12" s="80"/>
      <c r="U12" s="79"/>
    </row>
    <row r="13" spans="1:21" ht="111" customHeight="1" thickBot="1" x14ac:dyDescent="0.3">
      <c r="A13" s="30"/>
      <c r="B13" s="83">
        <v>7</v>
      </c>
      <c r="C13" s="84" t="s">
        <v>34</v>
      </c>
      <c r="D13" s="85">
        <v>1</v>
      </c>
      <c r="E13" s="86" t="s">
        <v>30</v>
      </c>
      <c r="F13" s="87" t="s">
        <v>46</v>
      </c>
      <c r="G13" s="2"/>
      <c r="H13" s="88">
        <f t="shared" si="0"/>
        <v>1500</v>
      </c>
      <c r="I13" s="89">
        <v>1500</v>
      </c>
      <c r="J13" s="114"/>
      <c r="K13" s="90">
        <f t="shared" si="1"/>
        <v>0</v>
      </c>
      <c r="L13" s="91" t="str">
        <f t="shared" si="2"/>
        <v xml:space="preserve"> </v>
      </c>
      <c r="M13" s="92" t="s">
        <v>27</v>
      </c>
      <c r="N13" s="92" t="s">
        <v>35</v>
      </c>
      <c r="O13" s="93"/>
      <c r="P13" s="93"/>
      <c r="Q13" s="92" t="s">
        <v>38</v>
      </c>
      <c r="R13" s="92" t="s">
        <v>39</v>
      </c>
      <c r="S13" s="94">
        <v>21</v>
      </c>
      <c r="T13" s="93"/>
      <c r="U13" s="92" t="s">
        <v>12</v>
      </c>
    </row>
    <row r="14" spans="1:21" ht="16.5" thickTop="1" thickBot="1" x14ac:dyDescent="0.3">
      <c r="C14" s="3"/>
      <c r="D14" s="3"/>
      <c r="E14" s="3"/>
      <c r="F14" s="3"/>
      <c r="G14" s="3"/>
      <c r="H14" s="3"/>
      <c r="K14" s="95"/>
    </row>
    <row r="15" spans="1:21" ht="60.75" customHeight="1" thickTop="1" thickBot="1" x14ac:dyDescent="0.3">
      <c r="B15" s="96" t="s">
        <v>9</v>
      </c>
      <c r="C15" s="96"/>
      <c r="D15" s="96"/>
      <c r="E15" s="96"/>
      <c r="F15" s="96"/>
      <c r="G15" s="18"/>
      <c r="H15" s="97"/>
      <c r="I15" s="98" t="s">
        <v>10</v>
      </c>
      <c r="J15" s="99" t="s">
        <v>11</v>
      </c>
      <c r="K15" s="100"/>
      <c r="L15" s="101"/>
      <c r="T15" s="27"/>
      <c r="U15" s="102"/>
    </row>
    <row r="16" spans="1:21" ht="33" customHeight="1" thickTop="1" thickBot="1" x14ac:dyDescent="0.3">
      <c r="B16" s="103" t="s">
        <v>26</v>
      </c>
      <c r="C16" s="103"/>
      <c r="D16" s="103"/>
      <c r="E16" s="103"/>
      <c r="F16" s="103"/>
      <c r="G16" s="104"/>
      <c r="H16" s="105"/>
      <c r="I16" s="106">
        <f>SUM(H7:H13)</f>
        <v>6800</v>
      </c>
      <c r="J16" s="107">
        <f>SUM(K7:K13)</f>
        <v>0</v>
      </c>
      <c r="K16" s="108"/>
      <c r="L16" s="109"/>
    </row>
    <row r="17" ht="14.25" customHeight="1" thickTop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</sheetData>
  <sheetProtection algorithmName="SHA-512" hashValue="EQKwvp+xM/s4SZl+jSQSUjRKmluOkrledVeFCxEXvwdw9ND9Uv7frECGyuSUDHSWJxeINAytCMCWSSeUed+mxA==" saltValue="QkwN0KUPieNZA2NLqX1Dgw==" spinCount="100000" sheet="1" objects="1" scenarios="1" selectLockedCells="1"/>
  <mergeCells count="15">
    <mergeCell ref="T7:T12"/>
    <mergeCell ref="S7:S12"/>
    <mergeCell ref="U7:U12"/>
    <mergeCell ref="B16:F16"/>
    <mergeCell ref="J16:L16"/>
    <mergeCell ref="B15:F15"/>
    <mergeCell ref="B1:D1"/>
    <mergeCell ref="J15:L15"/>
    <mergeCell ref="J2:S3"/>
    <mergeCell ref="Q7:Q12"/>
    <mergeCell ref="R7:R12"/>
    <mergeCell ref="M7:M12"/>
    <mergeCell ref="N7:N12"/>
    <mergeCell ref="O7:O12"/>
    <mergeCell ref="P7:P12"/>
  </mergeCells>
  <conditionalFormatting sqref="B7:B13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13">
    <cfRule type="containsBlanks" dxfId="9" priority="26">
      <formula>LEN(TRIM(D7))=0</formula>
    </cfRule>
  </conditionalFormatting>
  <conditionalFormatting sqref="J7:J13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13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:G13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</conditionalFormatting>
  <conditionalFormatting sqref="G7:G13"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2023-04-18T11:30:59Z</cp:lastPrinted>
  <dcterms:created xsi:type="dcterms:W3CDTF">2014-03-05T12:43:32Z</dcterms:created>
  <dcterms:modified xsi:type="dcterms:W3CDTF">2023-04-19T07:47:02Z</dcterms:modified>
</cp:coreProperties>
</file>